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600" windowHeight="10185" activeTab="0"/>
  </bookViews>
  <sheets>
    <sheet name="Ark1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  <sheet name="Ark9" sheetId="9" r:id="rId9"/>
    <sheet name="Ark10" sheetId="10" r:id="rId10"/>
    <sheet name="Ark11" sheetId="11" r:id="rId11"/>
    <sheet name="Ark12" sheetId="12" r:id="rId12"/>
    <sheet name="Ark13" sheetId="13" r:id="rId13"/>
    <sheet name="Ark14" sheetId="14" r:id="rId14"/>
    <sheet name="Ark15" sheetId="15" r:id="rId15"/>
    <sheet name="Ark16" sheetId="16" r:id="rId16"/>
  </sheets>
  <definedNames>
    <definedName name="_xlnm.Print_Area" localSheetId="0">'Ark1'!$A$1:$J$57</definedName>
  </definedNames>
  <calcPr fullCalcOnLoad="1"/>
</workbook>
</file>

<file path=xl/sharedStrings.xml><?xml version="1.0" encoding="utf-8"?>
<sst xmlns="http://schemas.openxmlformats.org/spreadsheetml/2006/main" count="155" uniqueCount="50">
  <si>
    <t xml:space="preserve"> </t>
  </si>
  <si>
    <t>Navn</t>
  </si>
  <si>
    <t>Rekord</t>
  </si>
  <si>
    <t>Snitt</t>
  </si>
  <si>
    <t>Dato</t>
  </si>
  <si>
    <t>Turnering</t>
  </si>
  <si>
    <t>Damer:</t>
  </si>
  <si>
    <t>1 serie</t>
  </si>
  <si>
    <t>Lokalliga</t>
  </si>
  <si>
    <t>2 serier</t>
  </si>
  <si>
    <t>3 serier</t>
  </si>
  <si>
    <t>4 serier</t>
  </si>
  <si>
    <t>5 serier</t>
  </si>
  <si>
    <t>6 serier</t>
  </si>
  <si>
    <t>7 serier</t>
  </si>
  <si>
    <t>8 serier</t>
  </si>
  <si>
    <t>Herrer</t>
  </si>
  <si>
    <t>Ingar Gabrielsen</t>
  </si>
  <si>
    <t>9 serier</t>
  </si>
  <si>
    <t>10 serier</t>
  </si>
  <si>
    <t>11 serier</t>
  </si>
  <si>
    <t>12 serier</t>
  </si>
  <si>
    <t>13 serier</t>
  </si>
  <si>
    <t>14 serier</t>
  </si>
  <si>
    <t>Polar Masters</t>
  </si>
  <si>
    <t>Polar Maraton</t>
  </si>
  <si>
    <t>24 serier</t>
  </si>
  <si>
    <t>Remi Andorsen</t>
  </si>
  <si>
    <t>Nordland Masters</t>
  </si>
  <si>
    <t>?</t>
  </si>
  <si>
    <t>John Øyvind Hafeld</t>
  </si>
  <si>
    <t>Klubbmesterskap</t>
  </si>
  <si>
    <t>Tone Sæterhaug</t>
  </si>
  <si>
    <t>NT Harstad</t>
  </si>
  <si>
    <t>Halvmaraton</t>
  </si>
  <si>
    <t>Viggo Bringslimark</t>
  </si>
  <si>
    <t>Tor Pedersen</t>
  </si>
  <si>
    <t>Seriekamp Dora</t>
  </si>
  <si>
    <t>Juniorer Gutter</t>
  </si>
  <si>
    <t>Juniorer Jenter</t>
  </si>
  <si>
    <t>Andrea Hansen</t>
  </si>
  <si>
    <t>Seriekamp mot Fauske</t>
  </si>
  <si>
    <t>Polar Cup</t>
  </si>
  <si>
    <t>Thon Norwegian Open</t>
  </si>
  <si>
    <t>NT Tromsø</t>
  </si>
  <si>
    <t>Seriekamp Skansen</t>
  </si>
  <si>
    <t>NT Narvik</t>
  </si>
  <si>
    <t>John-Richard Kristoffersen</t>
  </si>
  <si>
    <t>Seriekamp Finnsnes</t>
  </si>
  <si>
    <t>Klubb-rekorder    pr. 23/2-2013</t>
  </si>
</sst>
</file>

<file path=xl/styles.xml><?xml version="1.0" encoding="utf-8"?>
<styleSheet xmlns="http://schemas.openxmlformats.org/spreadsheetml/2006/main">
  <numFmts count="1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mmm/yyyy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b/>
      <sz val="36"/>
      <color indexed="10"/>
      <name val="Times New Roman"/>
      <family val="1"/>
    </font>
    <font>
      <b/>
      <i/>
      <sz val="36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1" fillId="11" borderId="1" applyNumberFormat="0" applyAlignment="0" applyProtection="0"/>
    <xf numFmtId="0" fontId="17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9" fillId="7" borderId="1" applyNumberFormat="0" applyAlignment="0" applyProtection="0"/>
    <xf numFmtId="0" fontId="22" fillId="0" borderId="2" applyNumberFormat="0" applyFill="0" applyAlignment="0" applyProtection="0"/>
    <xf numFmtId="0" fontId="23" fillId="13" borderId="3" applyNumberFormat="0" applyAlignment="0" applyProtection="0"/>
    <xf numFmtId="0" fontId="0" fillId="4" borderId="4" applyNumberFormat="0" applyFont="0" applyAlignment="0" applyProtection="0"/>
    <xf numFmtId="0" fontId="18" fillId="7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1" borderId="9" applyNumberFormat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18" borderId="0" xfId="0" applyFill="1" applyAlignment="1">
      <alignment/>
    </xf>
    <xf numFmtId="0" fontId="10" fillId="18" borderId="0" xfId="0" applyFont="1" applyFill="1" applyAlignment="1">
      <alignment horizontal="center"/>
    </xf>
    <xf numFmtId="0" fontId="4" fillId="18" borderId="10" xfId="0" applyFont="1" applyFill="1" applyBorder="1" applyAlignment="1">
      <alignment/>
    </xf>
    <xf numFmtId="0" fontId="4" fillId="18" borderId="10" xfId="0" applyFont="1" applyFill="1" applyBorder="1" applyAlignment="1">
      <alignment horizontal="center"/>
    </xf>
    <xf numFmtId="0" fontId="5" fillId="18" borderId="0" xfId="0" applyFont="1" applyFill="1" applyAlignment="1">
      <alignment/>
    </xf>
    <xf numFmtId="0" fontId="6" fillId="18" borderId="0" xfId="0" applyFont="1" applyFill="1" applyAlignment="1">
      <alignment/>
    </xf>
    <xf numFmtId="0" fontId="6" fillId="18" borderId="11" xfId="0" applyFont="1" applyFill="1" applyBorder="1" applyAlignment="1">
      <alignment/>
    </xf>
    <xf numFmtId="0" fontId="7" fillId="18" borderId="0" xfId="0" applyFont="1" applyFill="1" applyAlignment="1">
      <alignment/>
    </xf>
    <xf numFmtId="2" fontId="7" fillId="18" borderId="0" xfId="0" applyNumberFormat="1" applyFont="1" applyFill="1" applyAlignment="1">
      <alignment/>
    </xf>
    <xf numFmtId="0" fontId="9" fillId="18" borderId="0" xfId="0" applyFont="1" applyFill="1" applyAlignment="1">
      <alignment/>
    </xf>
    <xf numFmtId="1" fontId="7" fillId="18" borderId="0" xfId="0" applyNumberFormat="1" applyFont="1" applyFill="1" applyAlignment="1">
      <alignment/>
    </xf>
    <xf numFmtId="172" fontId="7" fillId="18" borderId="0" xfId="0" applyNumberFormat="1" applyFont="1" applyFill="1" applyAlignment="1">
      <alignment/>
    </xf>
    <xf numFmtId="14" fontId="7" fillId="18" borderId="0" xfId="0" applyNumberFormat="1" applyFont="1" applyFill="1" applyAlignment="1">
      <alignment/>
    </xf>
    <xf numFmtId="0" fontId="8" fillId="18" borderId="0" xfId="0" applyFont="1" applyFill="1" applyAlignment="1">
      <alignment/>
    </xf>
    <xf numFmtId="1" fontId="7" fillId="18" borderId="0" xfId="0" applyNumberFormat="1" applyFont="1" applyFill="1" applyAlignment="1">
      <alignment horizontal="center"/>
    </xf>
    <xf numFmtId="172" fontId="7" fillId="18" borderId="0" xfId="0" applyNumberFormat="1" applyFont="1" applyFill="1" applyAlignment="1">
      <alignment horizontal="center"/>
    </xf>
    <xf numFmtId="0" fontId="7" fillId="18" borderId="0" xfId="0" applyFont="1" applyFill="1" applyAlignment="1">
      <alignment vertical="center"/>
    </xf>
    <xf numFmtId="172" fontId="7" fillId="18" borderId="0" xfId="0" applyNumberFormat="1" applyFont="1" applyFill="1" applyAlignment="1">
      <alignment vertical="center"/>
    </xf>
    <xf numFmtId="14" fontId="7" fillId="18" borderId="0" xfId="0" applyNumberFormat="1" applyFont="1" applyFill="1" applyAlignment="1">
      <alignment vertical="center"/>
    </xf>
    <xf numFmtId="0" fontId="0" fillId="18" borderId="0" xfId="0" applyFill="1" applyAlignment="1">
      <alignment vertical="center"/>
    </xf>
    <xf numFmtId="0" fontId="9" fillId="18" borderId="0" xfId="0" applyFont="1" applyFill="1" applyAlignment="1">
      <alignment vertical="center"/>
    </xf>
    <xf numFmtId="0" fontId="11" fillId="18" borderId="0" xfId="0" applyFont="1" applyFill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5"/>
  <sheetViews>
    <sheetView tabSelected="1" zoomScale="75" zoomScaleNormal="75" zoomScalePageLayoutView="0" workbookViewId="0" topLeftCell="A1">
      <selection activeCell="B4" sqref="B4"/>
    </sheetView>
  </sheetViews>
  <sheetFormatPr defaultColWidth="9.140625" defaultRowHeight="12.75"/>
  <cols>
    <col min="1" max="1" width="3.00390625" style="0" customWidth="1"/>
    <col min="2" max="2" width="12.421875" style="0" customWidth="1"/>
    <col min="3" max="3" width="9.140625" style="0" customWidth="1"/>
    <col min="4" max="4" width="9.57421875" style="0" customWidth="1"/>
    <col min="5" max="5" width="16.8515625" style="0" customWidth="1"/>
    <col min="6" max="6" width="10.140625" style="0" customWidth="1"/>
    <col min="7" max="7" width="12.421875" style="0" customWidth="1"/>
    <col min="8" max="8" width="16.8515625" style="0" customWidth="1"/>
    <col min="9" max="9" width="3.57421875" style="0" customWidth="1"/>
    <col min="10" max="10" width="24.8515625" style="0" customWidth="1"/>
  </cols>
  <sheetData>
    <row r="1" spans="1:28" ht="9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51" customHeight="1">
      <c r="A3" s="1"/>
      <c r="B3" s="22" t="s">
        <v>49</v>
      </c>
      <c r="C3" s="22"/>
      <c r="D3" s="22"/>
      <c r="E3" s="22"/>
      <c r="F3" s="22"/>
      <c r="G3" s="22"/>
      <c r="H3" s="22"/>
      <c r="I3" s="22"/>
      <c r="J3" s="2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24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8">
      <c r="A6" s="3" t="s">
        <v>0</v>
      </c>
      <c r="B6" s="3" t="s">
        <v>0</v>
      </c>
      <c r="C6" s="3" t="s">
        <v>1</v>
      </c>
      <c r="D6" s="3" t="s">
        <v>0</v>
      </c>
      <c r="E6" s="3"/>
      <c r="F6" s="4" t="s">
        <v>2</v>
      </c>
      <c r="G6" s="4" t="s">
        <v>3</v>
      </c>
      <c r="H6" s="4" t="s">
        <v>4</v>
      </c>
      <c r="I6" s="4" t="s">
        <v>0</v>
      </c>
      <c r="J6" s="4" t="s">
        <v>5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9.75" customHeight="1">
      <c r="A7" s="5"/>
      <c r="B7" s="6" t="s">
        <v>0</v>
      </c>
      <c r="C7" s="5"/>
      <c r="D7" s="5"/>
      <c r="E7" s="5"/>
      <c r="F7" s="5"/>
      <c r="G7" s="5"/>
      <c r="H7" s="5"/>
      <c r="I7" s="1" t="s">
        <v>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8" customHeight="1">
      <c r="A8" s="5"/>
      <c r="B8" s="7" t="s">
        <v>39</v>
      </c>
      <c r="C8" s="8"/>
      <c r="D8" s="8"/>
      <c r="E8" s="8"/>
      <c r="F8" s="8"/>
      <c r="G8" s="8"/>
      <c r="H8" s="9"/>
      <c r="I8" s="1"/>
      <c r="J8" s="1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8" customHeight="1">
      <c r="A9" s="5"/>
      <c r="B9" s="8" t="s">
        <v>7</v>
      </c>
      <c r="C9" s="8" t="s">
        <v>40</v>
      </c>
      <c r="D9" s="8"/>
      <c r="E9" s="8"/>
      <c r="F9" s="11">
        <v>300</v>
      </c>
      <c r="G9" s="12">
        <f>F9/1</f>
        <v>300</v>
      </c>
      <c r="H9" s="13">
        <v>40061</v>
      </c>
      <c r="I9" s="1"/>
      <c r="J9" s="10" t="s">
        <v>43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8" customHeight="1">
      <c r="A10" s="5"/>
      <c r="B10" s="8" t="s">
        <v>9</v>
      </c>
      <c r="C10" s="8" t="s">
        <v>40</v>
      </c>
      <c r="D10" s="8"/>
      <c r="E10" s="8"/>
      <c r="F10" s="11">
        <v>486</v>
      </c>
      <c r="G10" s="12">
        <f>F10/2</f>
        <v>243</v>
      </c>
      <c r="H10" s="13">
        <v>40117</v>
      </c>
      <c r="I10" s="1"/>
      <c r="J10" s="10" t="s">
        <v>44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8" customHeight="1">
      <c r="A11" s="5"/>
      <c r="B11" s="8" t="s">
        <v>10</v>
      </c>
      <c r="C11" s="8" t="s">
        <v>40</v>
      </c>
      <c r="D11" s="8"/>
      <c r="E11" s="8"/>
      <c r="F11" s="11">
        <v>763</v>
      </c>
      <c r="G11" s="12">
        <f>F11/3</f>
        <v>254.33333333333334</v>
      </c>
      <c r="H11" s="13">
        <v>39929</v>
      </c>
      <c r="I11" s="1"/>
      <c r="J11" s="10" t="s">
        <v>41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8" customHeight="1">
      <c r="A12" s="5"/>
      <c r="B12" s="8" t="s">
        <v>11</v>
      </c>
      <c r="C12" s="8" t="s">
        <v>40</v>
      </c>
      <c r="D12" s="8"/>
      <c r="E12" s="8"/>
      <c r="F12" s="11">
        <v>922</v>
      </c>
      <c r="G12" s="12">
        <f>F12/4</f>
        <v>230.5</v>
      </c>
      <c r="H12" s="13">
        <v>40117</v>
      </c>
      <c r="I12" s="1"/>
      <c r="J12" s="10" t="s">
        <v>44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8" customHeight="1">
      <c r="A13" s="5"/>
      <c r="B13" s="8" t="s">
        <v>12</v>
      </c>
      <c r="C13" s="8" t="s">
        <v>40</v>
      </c>
      <c r="D13" s="8"/>
      <c r="E13" s="8"/>
      <c r="F13" s="11">
        <v>1093</v>
      </c>
      <c r="G13" s="12">
        <f>F13/5</f>
        <v>218.6</v>
      </c>
      <c r="H13" s="13">
        <v>40117</v>
      </c>
      <c r="I13" s="1"/>
      <c r="J13" s="10" t="s">
        <v>44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8" customHeight="1">
      <c r="A14" s="5"/>
      <c r="B14" s="8" t="s">
        <v>13</v>
      </c>
      <c r="C14" s="8" t="s">
        <v>40</v>
      </c>
      <c r="D14" s="8"/>
      <c r="E14" s="8"/>
      <c r="F14" s="11">
        <v>1310</v>
      </c>
      <c r="G14" s="12">
        <f>F14/6</f>
        <v>218.33333333333334</v>
      </c>
      <c r="H14" s="13">
        <v>40117</v>
      </c>
      <c r="I14" s="1"/>
      <c r="J14" s="10" t="s">
        <v>44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8" customHeight="1">
      <c r="A15" s="5"/>
      <c r="B15" s="8" t="s">
        <v>14</v>
      </c>
      <c r="C15" s="8"/>
      <c r="D15" s="5"/>
      <c r="E15" s="5"/>
      <c r="F15" s="15"/>
      <c r="G15" s="16"/>
      <c r="H15" s="13"/>
      <c r="I15" s="1"/>
      <c r="J15" s="1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8" customHeight="1">
      <c r="A16" s="5"/>
      <c r="B16" s="8" t="s">
        <v>15</v>
      </c>
      <c r="C16" s="8"/>
      <c r="D16" s="8"/>
      <c r="E16" s="8"/>
      <c r="F16" s="11"/>
      <c r="G16" s="12"/>
      <c r="H16" s="13"/>
      <c r="I16" s="1"/>
      <c r="J16" s="1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8" customHeight="1">
      <c r="A17" s="5"/>
      <c r="B17" s="8"/>
      <c r="C17" s="8"/>
      <c r="D17" s="8"/>
      <c r="E17" s="8"/>
      <c r="F17" s="11"/>
      <c r="G17" s="12"/>
      <c r="H17" s="13"/>
      <c r="I17" s="1"/>
      <c r="J17" s="1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8">
      <c r="A18" s="5"/>
      <c r="B18" s="7" t="s">
        <v>38</v>
      </c>
      <c r="C18" s="8"/>
      <c r="D18" s="8"/>
      <c r="E18" s="8"/>
      <c r="F18" s="8"/>
      <c r="G18" s="8"/>
      <c r="H18" s="9"/>
      <c r="I18" s="1"/>
      <c r="J18" s="1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8">
      <c r="A19" s="6" t="s">
        <v>0</v>
      </c>
      <c r="B19" s="8" t="s">
        <v>7</v>
      </c>
      <c r="C19" s="8" t="s">
        <v>30</v>
      </c>
      <c r="D19" s="8"/>
      <c r="E19" s="8"/>
      <c r="F19" s="11">
        <v>300</v>
      </c>
      <c r="G19" s="12">
        <f>F19/1</f>
        <v>300</v>
      </c>
      <c r="H19" s="13">
        <v>40222</v>
      </c>
      <c r="I19" s="1" t="s">
        <v>0</v>
      </c>
      <c r="J19" s="10" t="s">
        <v>45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8">
      <c r="A20" s="14"/>
      <c r="B20" s="8" t="s">
        <v>9</v>
      </c>
      <c r="C20" s="8" t="s">
        <v>30</v>
      </c>
      <c r="D20" s="8"/>
      <c r="E20" s="8"/>
      <c r="F20" s="11">
        <v>523</v>
      </c>
      <c r="G20" s="12">
        <f>F20/2</f>
        <v>261.5</v>
      </c>
      <c r="H20" s="13">
        <v>39947</v>
      </c>
      <c r="I20" s="1" t="s">
        <v>0</v>
      </c>
      <c r="J20" s="10" t="s">
        <v>31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8">
      <c r="A21" s="14"/>
      <c r="B21" s="8" t="s">
        <v>10</v>
      </c>
      <c r="C21" s="8" t="s">
        <v>30</v>
      </c>
      <c r="D21" s="8"/>
      <c r="E21" s="8"/>
      <c r="F21" s="11">
        <v>720</v>
      </c>
      <c r="G21" s="12">
        <f>F21/3</f>
        <v>240</v>
      </c>
      <c r="H21" s="13">
        <v>40257</v>
      </c>
      <c r="I21" s="1" t="s">
        <v>0</v>
      </c>
      <c r="J21" s="10" t="s">
        <v>44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8">
      <c r="A22" s="14"/>
      <c r="B22" s="8" t="s">
        <v>11</v>
      </c>
      <c r="C22" s="8" t="s">
        <v>30</v>
      </c>
      <c r="D22" s="8"/>
      <c r="E22" s="8"/>
      <c r="F22" s="11">
        <v>947</v>
      </c>
      <c r="G22" s="12">
        <f>F22/4</f>
        <v>236.75</v>
      </c>
      <c r="H22" s="13">
        <v>39947</v>
      </c>
      <c r="I22" s="1" t="s">
        <v>0</v>
      </c>
      <c r="J22" s="10" t="s">
        <v>31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8">
      <c r="A23" s="14"/>
      <c r="B23" s="8" t="s">
        <v>12</v>
      </c>
      <c r="C23" s="8" t="s">
        <v>30</v>
      </c>
      <c r="D23" s="8"/>
      <c r="E23" s="8"/>
      <c r="F23" s="11">
        <v>1174</v>
      </c>
      <c r="G23" s="12">
        <f>F23/5</f>
        <v>234.8</v>
      </c>
      <c r="H23" s="13">
        <v>39903</v>
      </c>
      <c r="I23" s="1" t="s">
        <v>0</v>
      </c>
      <c r="J23" s="10" t="s">
        <v>8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8">
      <c r="A24" s="14"/>
      <c r="B24" s="8" t="s">
        <v>13</v>
      </c>
      <c r="C24" s="8" t="s">
        <v>30</v>
      </c>
      <c r="D24" s="8"/>
      <c r="E24" s="8"/>
      <c r="F24" s="11">
        <v>1357</v>
      </c>
      <c r="G24" s="12">
        <f>F24/6</f>
        <v>226.16666666666666</v>
      </c>
      <c r="H24" s="13">
        <v>40236</v>
      </c>
      <c r="I24" s="1"/>
      <c r="J24" s="10" t="s">
        <v>46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8">
      <c r="A25" s="14"/>
      <c r="B25" s="8" t="s">
        <v>14</v>
      </c>
      <c r="C25" s="8" t="s">
        <v>27</v>
      </c>
      <c r="D25" s="5"/>
      <c r="E25" s="5"/>
      <c r="F25" s="15" t="s">
        <v>29</v>
      </c>
      <c r="G25" s="16" t="s">
        <v>29</v>
      </c>
      <c r="H25" s="13">
        <v>38326</v>
      </c>
      <c r="I25" s="1"/>
      <c r="J25" s="10" t="s">
        <v>28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8">
      <c r="A26" s="6" t="s">
        <v>0</v>
      </c>
      <c r="B26" s="8" t="s">
        <v>15</v>
      </c>
      <c r="C26" s="8" t="s">
        <v>27</v>
      </c>
      <c r="D26" s="8"/>
      <c r="E26" s="8"/>
      <c r="F26" s="11">
        <v>1333</v>
      </c>
      <c r="G26" s="12">
        <f>F26/8</f>
        <v>166.625</v>
      </c>
      <c r="H26" s="13">
        <v>38326</v>
      </c>
      <c r="I26" s="1"/>
      <c r="J26" s="10" t="s">
        <v>28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8">
      <c r="A27" s="5"/>
      <c r="B27" s="8" t="s">
        <v>0</v>
      </c>
      <c r="C27" s="8"/>
      <c r="D27" s="8"/>
      <c r="E27" s="8"/>
      <c r="F27" s="8"/>
      <c r="G27" s="12" t="s">
        <v>0</v>
      </c>
      <c r="H27" s="13"/>
      <c r="I27" s="1"/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8">
      <c r="A28" s="5"/>
      <c r="B28" s="7" t="s">
        <v>6</v>
      </c>
      <c r="C28" s="5"/>
      <c r="D28" s="5"/>
      <c r="E28" s="5"/>
      <c r="F28" s="5"/>
      <c r="G28" s="5"/>
      <c r="H28" s="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8">
      <c r="A29" s="5"/>
      <c r="B29" s="17" t="s">
        <v>7</v>
      </c>
      <c r="C29" s="17" t="s">
        <v>40</v>
      </c>
      <c r="D29" s="17"/>
      <c r="E29" s="17"/>
      <c r="F29" s="17">
        <v>300</v>
      </c>
      <c r="G29" s="18">
        <f>F29/1</f>
        <v>300</v>
      </c>
      <c r="H29" s="19">
        <v>40061</v>
      </c>
      <c r="I29" s="20"/>
      <c r="J29" s="21" t="s">
        <v>43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8">
      <c r="A30" s="5"/>
      <c r="B30" s="8" t="s">
        <v>9</v>
      </c>
      <c r="C30" s="8" t="s">
        <v>40</v>
      </c>
      <c r="D30" s="8"/>
      <c r="E30" s="8"/>
      <c r="F30" s="8">
        <v>486</v>
      </c>
      <c r="G30" s="12">
        <f>F30/2</f>
        <v>243</v>
      </c>
      <c r="H30" s="13">
        <v>40117</v>
      </c>
      <c r="I30" s="1"/>
      <c r="J30" s="10" t="s">
        <v>44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8">
      <c r="A31" s="5"/>
      <c r="B31" s="8" t="s">
        <v>10</v>
      </c>
      <c r="C31" s="8" t="s">
        <v>40</v>
      </c>
      <c r="D31" s="8"/>
      <c r="E31" s="8"/>
      <c r="F31" s="8">
        <v>763</v>
      </c>
      <c r="G31" s="12">
        <f>F31/3</f>
        <v>254.33333333333334</v>
      </c>
      <c r="H31" s="13">
        <v>40117</v>
      </c>
      <c r="I31" s="1"/>
      <c r="J31" s="10" t="s">
        <v>33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8">
      <c r="A32" s="5"/>
      <c r="B32" s="8" t="s">
        <v>11</v>
      </c>
      <c r="C32" s="8" t="s">
        <v>40</v>
      </c>
      <c r="D32" s="8"/>
      <c r="E32" s="8"/>
      <c r="F32" s="8">
        <v>922</v>
      </c>
      <c r="G32" s="12">
        <f>F32/4</f>
        <v>230.5</v>
      </c>
      <c r="H32" s="13">
        <v>40117</v>
      </c>
      <c r="I32" s="1"/>
      <c r="J32" s="10" t="s">
        <v>33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8">
      <c r="A33" s="6" t="s">
        <v>0</v>
      </c>
      <c r="B33" s="8" t="s">
        <v>12</v>
      </c>
      <c r="C33" s="8" t="s">
        <v>32</v>
      </c>
      <c r="D33" s="8"/>
      <c r="E33" s="8"/>
      <c r="F33" s="8">
        <v>1125</v>
      </c>
      <c r="G33" s="12">
        <f>F33/5</f>
        <v>225</v>
      </c>
      <c r="H33" s="13">
        <v>40257</v>
      </c>
      <c r="I33" s="1"/>
      <c r="J33" s="10" t="s">
        <v>44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8">
      <c r="A34" s="5"/>
      <c r="B34" s="8" t="s">
        <v>13</v>
      </c>
      <c r="C34" s="8" t="s">
        <v>32</v>
      </c>
      <c r="D34" s="8"/>
      <c r="E34" s="8"/>
      <c r="F34" s="8">
        <v>1366</v>
      </c>
      <c r="G34" s="12">
        <f>F34/6</f>
        <v>227.66666666666666</v>
      </c>
      <c r="H34" s="13">
        <v>40257</v>
      </c>
      <c r="I34" s="1"/>
      <c r="J34" s="10" t="s">
        <v>44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8">
      <c r="A35" s="5"/>
      <c r="B35" s="8" t="s">
        <v>14</v>
      </c>
      <c r="C35" s="8" t="s">
        <v>32</v>
      </c>
      <c r="D35" s="5"/>
      <c r="E35" s="5"/>
      <c r="F35" s="8">
        <v>1359</v>
      </c>
      <c r="G35" s="12">
        <f>F35/7</f>
        <v>194.14285714285714</v>
      </c>
      <c r="H35" s="13">
        <v>39812</v>
      </c>
      <c r="I35" s="1"/>
      <c r="J35" s="10" t="s">
        <v>34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8">
      <c r="A36" s="5"/>
      <c r="B36" s="8" t="s">
        <v>15</v>
      </c>
      <c r="C36" s="8" t="s">
        <v>32</v>
      </c>
      <c r="D36" s="8"/>
      <c r="E36" s="8"/>
      <c r="F36" s="8">
        <v>1521</v>
      </c>
      <c r="G36" s="12">
        <f>F36/8</f>
        <v>190.125</v>
      </c>
      <c r="H36" s="13">
        <v>39812</v>
      </c>
      <c r="I36" s="1"/>
      <c r="J36" s="10" t="s">
        <v>34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8">
      <c r="A37" s="5"/>
      <c r="B37" s="8" t="s">
        <v>18</v>
      </c>
      <c r="C37" s="8" t="s">
        <v>32</v>
      </c>
      <c r="D37" s="8"/>
      <c r="E37" s="8"/>
      <c r="F37" s="8">
        <v>1668</v>
      </c>
      <c r="G37" s="12">
        <f>F37/9</f>
        <v>185.33333333333334</v>
      </c>
      <c r="H37" s="13">
        <v>39812</v>
      </c>
      <c r="I37" s="1"/>
      <c r="J37" s="10" t="s">
        <v>34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8">
      <c r="A38" s="5"/>
      <c r="B38" s="8" t="s">
        <v>19</v>
      </c>
      <c r="C38" s="8" t="s">
        <v>32</v>
      </c>
      <c r="D38" s="8"/>
      <c r="E38" s="8"/>
      <c r="F38" s="8">
        <v>1879</v>
      </c>
      <c r="G38" s="12">
        <f>F38/10</f>
        <v>187.9</v>
      </c>
      <c r="H38" s="13">
        <v>39812</v>
      </c>
      <c r="I38" s="1"/>
      <c r="J38" s="10" t="s">
        <v>34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8">
      <c r="A39" s="5"/>
      <c r="B39" s="8" t="s">
        <v>20</v>
      </c>
      <c r="C39" s="8" t="s">
        <v>32</v>
      </c>
      <c r="D39" s="8"/>
      <c r="E39" s="8"/>
      <c r="F39" s="8">
        <v>2019</v>
      </c>
      <c r="G39" s="12">
        <f>F39/11</f>
        <v>183.54545454545453</v>
      </c>
      <c r="H39" s="13">
        <v>39812</v>
      </c>
      <c r="I39" s="1"/>
      <c r="J39" s="10" t="s">
        <v>34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8">
      <c r="A40" s="5"/>
      <c r="B40" s="8" t="s">
        <v>21</v>
      </c>
      <c r="C40" s="8" t="s">
        <v>32</v>
      </c>
      <c r="D40" s="1"/>
      <c r="E40" s="1"/>
      <c r="F40" s="8">
        <v>2164</v>
      </c>
      <c r="G40" s="12">
        <f>F40/12</f>
        <v>180.33333333333334</v>
      </c>
      <c r="H40" s="13">
        <v>39812</v>
      </c>
      <c r="I40" s="1"/>
      <c r="J40" s="10" t="s">
        <v>34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8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8">
      <c r="A42" s="1"/>
      <c r="B42" s="7" t="s">
        <v>16</v>
      </c>
      <c r="C42" s="8"/>
      <c r="D42" s="8"/>
      <c r="E42" s="8"/>
      <c r="F42" s="8"/>
      <c r="G42" s="8"/>
      <c r="H42" s="9"/>
      <c r="I42" s="1"/>
      <c r="J42" s="10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8">
      <c r="A43" s="1"/>
      <c r="B43" s="8" t="s">
        <v>7</v>
      </c>
      <c r="C43" s="8" t="s">
        <v>36</v>
      </c>
      <c r="D43" s="8"/>
      <c r="E43" s="8"/>
      <c r="F43" s="11">
        <v>300</v>
      </c>
      <c r="G43" s="12">
        <f>F43/1</f>
        <v>300</v>
      </c>
      <c r="H43" s="13">
        <v>39858</v>
      </c>
      <c r="I43" s="1" t="s">
        <v>0</v>
      </c>
      <c r="J43" s="10" t="s">
        <v>37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8">
      <c r="A44" s="1"/>
      <c r="B44" s="8" t="s">
        <v>9</v>
      </c>
      <c r="C44" s="8" t="s">
        <v>30</v>
      </c>
      <c r="D44" s="8"/>
      <c r="E44" s="8"/>
      <c r="F44" s="11">
        <v>544</v>
      </c>
      <c r="G44" s="12">
        <f>F44/2</f>
        <v>272</v>
      </c>
      <c r="H44" s="13">
        <v>41223</v>
      </c>
      <c r="I44" s="1"/>
      <c r="J44" s="10" t="s">
        <v>44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8">
      <c r="A45" s="1"/>
      <c r="B45" s="8" t="s">
        <v>10</v>
      </c>
      <c r="C45" s="8" t="s">
        <v>17</v>
      </c>
      <c r="D45" s="8"/>
      <c r="E45" s="8"/>
      <c r="F45" s="11">
        <v>781</v>
      </c>
      <c r="G45" s="12">
        <f>F45/3</f>
        <v>260.3333333333333</v>
      </c>
      <c r="H45" s="13">
        <v>41328</v>
      </c>
      <c r="I45" s="1"/>
      <c r="J45" s="10" t="s">
        <v>48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8">
      <c r="A46" s="1"/>
      <c r="B46" s="8" t="s">
        <v>11</v>
      </c>
      <c r="C46" s="8" t="s">
        <v>17</v>
      </c>
      <c r="D46" s="8"/>
      <c r="E46" s="8"/>
      <c r="F46" s="11">
        <v>1006</v>
      </c>
      <c r="G46" s="12">
        <f>F46/4</f>
        <v>251.5</v>
      </c>
      <c r="H46" s="13">
        <v>40052</v>
      </c>
      <c r="I46" s="1"/>
      <c r="J46" s="10" t="s">
        <v>42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8">
      <c r="A47" s="1"/>
      <c r="B47" s="8" t="s">
        <v>12</v>
      </c>
      <c r="C47" s="8" t="s">
        <v>47</v>
      </c>
      <c r="D47" s="8"/>
      <c r="E47" s="8"/>
      <c r="F47" s="11">
        <v>1229</v>
      </c>
      <c r="G47" s="12">
        <f>F47/5</f>
        <v>245.8</v>
      </c>
      <c r="H47" s="13">
        <v>40565</v>
      </c>
      <c r="I47" s="1"/>
      <c r="J47" s="10" t="s">
        <v>33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8">
      <c r="A48" s="1"/>
      <c r="B48" s="8" t="s">
        <v>13</v>
      </c>
      <c r="C48" s="8" t="s">
        <v>47</v>
      </c>
      <c r="D48" s="8"/>
      <c r="E48" s="8"/>
      <c r="F48" s="11">
        <v>1483</v>
      </c>
      <c r="G48" s="12">
        <f>F48/6</f>
        <v>247.16666666666666</v>
      </c>
      <c r="H48" s="13">
        <v>40565</v>
      </c>
      <c r="I48" s="1"/>
      <c r="J48" s="10" t="s">
        <v>33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8">
      <c r="A49" s="1"/>
      <c r="B49" s="8" t="s">
        <v>14</v>
      </c>
      <c r="C49" s="8" t="s">
        <v>17</v>
      </c>
      <c r="D49" s="5"/>
      <c r="E49" s="5"/>
      <c r="F49" s="11">
        <v>1606</v>
      </c>
      <c r="G49" s="12">
        <f>F49/7</f>
        <v>229.42857142857142</v>
      </c>
      <c r="H49" s="13">
        <v>37588</v>
      </c>
      <c r="I49" s="1"/>
      <c r="J49" s="10" t="s">
        <v>24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8">
      <c r="A50" s="1"/>
      <c r="B50" s="8" t="s">
        <v>15</v>
      </c>
      <c r="C50" s="8" t="s">
        <v>17</v>
      </c>
      <c r="D50" s="8"/>
      <c r="E50" s="8"/>
      <c r="F50" s="11">
        <v>1839</v>
      </c>
      <c r="G50" s="12">
        <f>F50/8</f>
        <v>229.875</v>
      </c>
      <c r="H50" s="13">
        <v>37588</v>
      </c>
      <c r="I50" s="1"/>
      <c r="J50" s="10" t="s">
        <v>24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8">
      <c r="A51" s="1"/>
      <c r="B51" s="8" t="s">
        <v>18</v>
      </c>
      <c r="C51" s="8" t="s">
        <v>17</v>
      </c>
      <c r="D51" s="8"/>
      <c r="E51" s="8"/>
      <c r="F51" s="11">
        <v>2054</v>
      </c>
      <c r="G51" s="12">
        <f>F51/9</f>
        <v>228.22222222222223</v>
      </c>
      <c r="H51" s="13">
        <v>37618</v>
      </c>
      <c r="I51" s="1"/>
      <c r="J51" s="10" t="s">
        <v>25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8">
      <c r="A52" s="1"/>
      <c r="B52" s="8" t="s">
        <v>19</v>
      </c>
      <c r="C52" s="8" t="s">
        <v>35</v>
      </c>
      <c r="D52" s="8"/>
      <c r="E52" s="8"/>
      <c r="F52" s="11">
        <v>2210</v>
      </c>
      <c r="G52" s="12">
        <f>F52/10</f>
        <v>221</v>
      </c>
      <c r="H52" s="13">
        <v>39812</v>
      </c>
      <c r="I52" s="1"/>
      <c r="J52" s="10" t="s">
        <v>34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8">
      <c r="A53" s="1"/>
      <c r="B53" s="8" t="s">
        <v>20</v>
      </c>
      <c r="C53" s="8" t="s">
        <v>17</v>
      </c>
      <c r="D53" s="8"/>
      <c r="E53" s="8"/>
      <c r="F53" s="11">
        <v>2421</v>
      </c>
      <c r="G53" s="12">
        <f>F53/11</f>
        <v>220.0909090909091</v>
      </c>
      <c r="H53" s="13">
        <v>37618</v>
      </c>
      <c r="I53" s="1"/>
      <c r="J53" s="10" t="s">
        <v>25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8">
      <c r="A54" s="1"/>
      <c r="B54" s="8" t="s">
        <v>21</v>
      </c>
      <c r="C54" s="8" t="s">
        <v>17</v>
      </c>
      <c r="D54" s="8"/>
      <c r="E54" s="8"/>
      <c r="F54" s="11">
        <v>2621</v>
      </c>
      <c r="G54" s="12">
        <f>F54/12</f>
        <v>218.41666666666666</v>
      </c>
      <c r="H54" s="13">
        <v>37618</v>
      </c>
      <c r="I54" s="1"/>
      <c r="J54" s="10" t="s">
        <v>25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8">
      <c r="A55" s="1"/>
      <c r="B55" s="8" t="s">
        <v>22</v>
      </c>
      <c r="C55" s="8" t="s">
        <v>17</v>
      </c>
      <c r="D55" s="8"/>
      <c r="E55" s="8"/>
      <c r="F55" s="11">
        <v>2825</v>
      </c>
      <c r="G55" s="12">
        <f>F55/13</f>
        <v>217.30769230769232</v>
      </c>
      <c r="H55" s="13">
        <v>37618</v>
      </c>
      <c r="I55" s="1"/>
      <c r="J55" s="10" t="s">
        <v>25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8">
      <c r="A56" s="1"/>
      <c r="B56" s="8" t="s">
        <v>23</v>
      </c>
      <c r="C56" s="8" t="s">
        <v>17</v>
      </c>
      <c r="D56" s="8"/>
      <c r="E56" s="8"/>
      <c r="F56" s="11">
        <v>3028</v>
      </c>
      <c r="G56" s="12">
        <f>F56/14</f>
        <v>216.28571428571428</v>
      </c>
      <c r="H56" s="13">
        <v>37618</v>
      </c>
      <c r="I56" s="1"/>
      <c r="J56" s="10" t="s">
        <v>25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8">
      <c r="A57" s="1"/>
      <c r="B57" s="8" t="s">
        <v>26</v>
      </c>
      <c r="C57" s="8" t="s">
        <v>30</v>
      </c>
      <c r="D57" s="8"/>
      <c r="E57" s="8"/>
      <c r="F57" s="11">
        <v>5123</v>
      </c>
      <c r="G57" s="12">
        <f>F57/24</f>
        <v>213.45833333333334</v>
      </c>
      <c r="H57" s="13">
        <v>40906</v>
      </c>
      <c r="I57" s="1"/>
      <c r="J57" s="10" t="s">
        <v>25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2.75">
      <c r="A58" s="1"/>
      <c r="B58" s="1"/>
      <c r="C58" s="1"/>
      <c r="D58" s="1"/>
      <c r="E58" s="1"/>
      <c r="F58" s="1"/>
      <c r="G58" s="1"/>
      <c r="H58" s="1" t="s"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</sheetData>
  <sheetProtection/>
  <mergeCells count="1">
    <mergeCell ref="B3:J3"/>
  </mergeCells>
  <printOptions/>
  <pageMargins left="0.53" right="0.55" top="0.69" bottom="0.65" header="0.5" footer="0.5"/>
  <pageSetup fitToHeight="1" fitToWidth="1" horizontalDpi="300" verticalDpi="300" orientation="portrait" paperSize="9" scale="85" r:id="rId3"/>
  <legacyDrawing r:id="rId2"/>
  <oleObjects>
    <oleObject progId="CorelDraw.Graphic.7" shapeId="42182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ingar</cp:lastModifiedBy>
  <cp:lastPrinted>2006-12-01T10:03:04Z</cp:lastPrinted>
  <dcterms:created xsi:type="dcterms:W3CDTF">1997-04-27T09:38:49Z</dcterms:created>
  <dcterms:modified xsi:type="dcterms:W3CDTF">2013-02-23T23:50:03Z</dcterms:modified>
  <cp:category/>
  <cp:version/>
  <cp:contentType/>
  <cp:contentStatus/>
</cp:coreProperties>
</file>